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Бюджет!$G$13</definedName>
    <definedName name="LAST_CELL" localSheetId="0">Бюджет!$K$61</definedName>
    <definedName name="SIGN" localSheetId="0">Бюджет!$B$13:$I$14</definedName>
  </definedNames>
  <calcPr calcId="125725"/>
</workbook>
</file>

<file path=xl/calcChain.xml><?xml version="1.0" encoding="utf-8"?>
<calcChain xmlns="http://schemas.openxmlformats.org/spreadsheetml/2006/main">
  <c r="E5" i="1"/>
  <c r="D5"/>
  <c r="C5"/>
  <c r="C6"/>
  <c r="E56"/>
  <c r="E55"/>
  <c r="C54"/>
  <c r="D54"/>
  <c r="E54" s="1"/>
  <c r="E53"/>
  <c r="C52"/>
  <c r="D52"/>
  <c r="E52" s="1"/>
  <c r="E51"/>
  <c r="E50"/>
  <c r="E49"/>
  <c r="C48"/>
  <c r="D48"/>
  <c r="E48" s="1"/>
  <c r="E47"/>
  <c r="E46"/>
  <c r="C45"/>
  <c r="D45"/>
  <c r="E45" s="1"/>
  <c r="E44"/>
  <c r="C43"/>
  <c r="D43"/>
  <c r="E43" s="1"/>
  <c r="E42"/>
  <c r="E41"/>
  <c r="C40"/>
  <c r="D40"/>
  <c r="E40" s="1"/>
  <c r="E39"/>
  <c r="E38"/>
  <c r="E37"/>
  <c r="E36"/>
  <c r="E35"/>
  <c r="E34"/>
  <c r="C33"/>
  <c r="D33"/>
  <c r="E33" s="1"/>
  <c r="E32"/>
  <c r="C31"/>
  <c r="D31"/>
  <c r="E31" s="1"/>
  <c r="E30"/>
  <c r="E29"/>
  <c r="E28"/>
  <c r="C27"/>
  <c r="D27"/>
  <c r="E26"/>
  <c r="E25"/>
  <c r="E24"/>
  <c r="E23"/>
  <c r="C22"/>
  <c r="D22"/>
  <c r="E22" s="1"/>
  <c r="E21"/>
  <c r="E20"/>
  <c r="E19"/>
  <c r="C18"/>
  <c r="D18"/>
  <c r="E17"/>
  <c r="E16"/>
  <c r="C15"/>
  <c r="D15"/>
  <c r="E15" s="1"/>
  <c r="E14"/>
  <c r="E13"/>
  <c r="E12"/>
  <c r="E11"/>
  <c r="E10"/>
  <c r="E9"/>
  <c r="E8"/>
  <c r="E7"/>
  <c r="D6"/>
  <c r="E6" s="1"/>
  <c r="E27" l="1"/>
  <c r="E18"/>
</calcChain>
</file>

<file path=xl/sharedStrings.xml><?xml version="1.0" encoding="utf-8"?>
<sst xmlns="http://schemas.openxmlformats.org/spreadsheetml/2006/main" count="110" uniqueCount="109">
  <si>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</si>
  <si>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</si>
  <si>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</si>
  <si>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</si>
  <si>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</si>
  <si>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</si>
  <si>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</si>
  <si>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</si>
  <si>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</si>
  <si>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</si>
  <si>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</si>
  <si>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</si>
  <si>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</si>
  <si>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</si>
  <si>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</si>
  <si>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</si>
  <si>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</si>
  <si>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</si>
  <si>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</si>
  <si>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</si>
  <si>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</si>
  <si>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</si>
  <si>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</si>
  <si>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</si>
  <si>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</si>
  <si>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</si>
  <si>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</si>
  <si>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</si>
  <si>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</si>
  <si>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</si>
  <si>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</si>
  <si>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</si>
  <si>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</si>
  <si>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</si>
  <si>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</si>
  <si>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</si>
  <si>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</si>
  <si>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</si>
  <si>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</si>
  <si>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</si>
  <si>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</si>
  <si>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</si>
  <si>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</si>
  <si>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</si>
  <si>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</si>
  <si>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</si>
  <si>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</si>
  <si>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</si>
  <si>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</si>
  <si>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</si>
  <si>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</si>
  <si>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</si>
  <si>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</si>
  <si>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</si>
  <si>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</si>
  <si>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</si>
  <si>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</si>
  <si>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</si>
  <si>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</si>
  <si>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</si>
  <si>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</si>
  <si>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</si>
  <si>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</si>
  <si>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</si>
  <si>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</si>
  <si>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</si>
  <si>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</si>
  <si>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</si>
  <si>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</si>
  <si>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</si>
  <si>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1301</t>
  </si>
  <si>
    <t>Обслуживание государственного внутреннего и муниципального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</si>
  <si>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</si>
  <si>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</si>
  <si>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</si>
  <si>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</si>
  <si>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РзПр</t>
  </si>
  <si>
    <t>Наименование показателей</t>
  </si>
  <si>
    <t>Кассовое исполнение</t>
  </si>
  <si>
    <t>Бюджетные ассигнования по сводной бюджетной росписи</t>
  </si>
  <si>
    <t>% исполнения</t>
  </si>
  <si>
    <t>Всего: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</si>
  <si>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</si>
  <si>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</si>
  <si>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</si>
  <si>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</si>
  <si>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</si>
  <si>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</si>
  <si>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</si>
  <si>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</si>
  <si>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</si>
  <si>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</si>
  <si>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</si>
  <si>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</si>
  <si>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</si>
  <si>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</si>
  <si>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кинемотография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</si>
  <si>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</si>
  <si>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</si>
  <si>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</si>
  <si>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</si>
  <si>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</si>
  <si>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</si>
  <si>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</si>
  <si>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1300</t>
  </si>
  <si>
    <t>Межбюджетные трансферты общего характера бюджетам бюджетной системы Российской Федерации</t>
  </si>
  <si>
    <t>1400</t>
  </si>
  <si>
    <t>тыс. руб.</t>
  </si>
  <si>
    <t>Исполнение расходов районного бюджета в разрезе разделов, подразделов классификации расходов бюджетов за 9 месяца 2020 года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</si>
</sst>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6"/>
  <sheetViews>
    <sheetView showGridLines="0" tabSelected="1" zoomScale="140" zoomScaleNormal="140" workbookViewId="0">
      <selection activeCell="E5" sqref="E5"/>
    </sheetView>
  </sheetViews>
  <sheetFormatPr defaultRowHeight="12.75" customHeight="1"/>
  <cols>
    <col min="1" max="1" width="30.42578125" customWidth="1"/>
    <col min="2" max="2" width="10.28515625" customWidth="1"/>
    <col min="3" max="5" width="15.42578125" customWidth="1"/>
    <col min="6" max="7" width="9.140625" customWidth="1"/>
    <col min="8" max="8" width="13.140625" customWidth="1"/>
    <col min="9" max="11" width="9.140625" customWidth="1"/>
  </cols>
  <sheetData>
    <row r="1" spans="1:11" ht="30" customHeight="1">
      <c r="A1" s="22" t="s">
        <v>108</v>
      </c>
      <c r="B1" s="22"/>
      <c r="C1" s="22"/>
      <c r="D1" s="22"/>
      <c r="E1" s="22"/>
      <c r="F1" s="18"/>
      <c r="G1" s="18"/>
      <c r="H1" s="6"/>
      <c r="I1" s="6"/>
      <c r="J1" s="1"/>
      <c r="K1" s="1"/>
    </row>
    <row r="2" spans="1:11">
      <c r="B2" s="21"/>
      <c r="C2" s="21"/>
      <c r="D2" s="21"/>
      <c r="E2" s="21"/>
      <c r="F2" s="21"/>
      <c r="G2" s="7"/>
      <c r="H2" s="7"/>
      <c r="I2" s="7"/>
      <c r="J2" s="2"/>
      <c r="K2" s="2"/>
    </row>
    <row r="3" spans="1:11">
      <c r="B3" s="19"/>
      <c r="C3" s="7"/>
      <c r="D3" s="7"/>
      <c r="E3" s="20" t="s">
        <v>107</v>
      </c>
      <c r="F3" s="7"/>
      <c r="G3" s="7"/>
      <c r="H3" s="7"/>
    </row>
    <row r="4" spans="1:11" ht="56.25">
      <c r="A4" s="8" t="s">
        <v>77</v>
      </c>
      <c r="B4" s="8" t="s">
        <v>76</v>
      </c>
      <c r="C4" s="8" t="s">
        <v>79</v>
      </c>
      <c r="D4" s="8" t="s">
        <v>78</v>
      </c>
      <c r="E4" s="8" t="s">
        <v>80</v>
      </c>
    </row>
    <row r="5" spans="1:11">
      <c r="A5" s="12" t="s">
        <v>81</v>
      </c>
      <c r="B5" s="13"/>
      <c r="C5" s="14">
        <f>C6+C15+C18+C22+C27+C31+C33+C40+C43+C45+C48+C52+C54</f>
        <v>1521879.91</v>
      </c>
      <c r="D5" s="14">
        <f>D6+D15+D18+D22+D27+D31+D33+D40+D43+D45+D48+D52+D54</f>
        <v>971357.53999999992</v>
      </c>
      <c r="E5" s="14">
        <f>D5*100/C5</f>
        <v>63.82616221013128</v>
      </c>
    </row>
    <row r="6" spans="1:11">
      <c r="A6" s="12" t="s">
        <v>82</v>
      </c>
      <c r="B6" s="13" t="s">
        <v>83</v>
      </c>
      <c r="C6" s="23">
        <f>C7+C8+C9+C10+C11+C12+C13+C14</f>
        <v>83152.37</v>
      </c>
      <c r="D6" s="23">
        <f>D7+D8+D9+D10+D11+D12+D13+D14</f>
        <v>55231.72</v>
      </c>
      <c r="E6" s="23">
        <f t="shared" ref="E6:E37" si="0">D6*100/C6</f>
        <v>66.422304018514453</v>
      </c>
    </row>
    <row r="7" spans="1:11" ht="45">
      <c r="A7" s="9" t="s">
        <v>1</v>
      </c>
      <c r="B7" s="10" t="s">
        <v>0</v>
      </c>
      <c r="C7" s="4">
        <v>2059.89</v>
      </c>
      <c r="D7" s="4">
        <v>1381.22</v>
      </c>
      <c r="E7" s="11">
        <f t="shared" si="0"/>
        <v>67.053095068183254</v>
      </c>
    </row>
    <row r="8" spans="1:11" ht="56.25">
      <c r="A8" s="5" t="s">
        <v>3</v>
      </c>
      <c r="B8" s="3" t="s">
        <v>2</v>
      </c>
      <c r="C8" s="4">
        <v>130.1</v>
      </c>
      <c r="D8" s="4">
        <v>73.290000000000006</v>
      </c>
      <c r="E8" s="4">
        <f t="shared" si="0"/>
        <v>56.333589546502701</v>
      </c>
    </row>
    <row r="9" spans="1:11" ht="67.5">
      <c r="A9" s="5" t="s">
        <v>5</v>
      </c>
      <c r="B9" s="3" t="s">
        <v>4</v>
      </c>
      <c r="C9" s="4">
        <v>46795.01</v>
      </c>
      <c r="D9" s="4">
        <v>30034.91</v>
      </c>
      <c r="E9" s="4">
        <f t="shared" si="0"/>
        <v>64.184001670263555</v>
      </c>
    </row>
    <row r="10" spans="1:11">
      <c r="A10" s="5" t="s">
        <v>7</v>
      </c>
      <c r="B10" s="3" t="s">
        <v>6</v>
      </c>
      <c r="C10" s="4">
        <v>27</v>
      </c>
      <c r="D10" s="4">
        <v>27</v>
      </c>
      <c r="E10" s="4">
        <f t="shared" si="0"/>
        <v>100</v>
      </c>
    </row>
    <row r="11" spans="1:11" ht="56.25">
      <c r="A11" s="5" t="s">
        <v>9</v>
      </c>
      <c r="B11" s="3" t="s">
        <v>8</v>
      </c>
      <c r="C11" s="4">
        <v>12215.7</v>
      </c>
      <c r="D11" s="4">
        <v>8503.68</v>
      </c>
      <c r="E11" s="4">
        <f t="shared" si="0"/>
        <v>69.612711510597009</v>
      </c>
    </row>
    <row r="12" spans="1:11" ht="22.5">
      <c r="A12" s="5" t="s">
        <v>11</v>
      </c>
      <c r="B12" s="3" t="s">
        <v>10</v>
      </c>
      <c r="C12" s="4">
        <v>3350</v>
      </c>
      <c r="D12" s="4">
        <v>3350</v>
      </c>
      <c r="E12" s="4">
        <f t="shared" si="0"/>
        <v>100</v>
      </c>
    </row>
    <row r="13" spans="1:11">
      <c r="A13" s="5" t="s">
        <v>13</v>
      </c>
      <c r="B13" s="3" t="s">
        <v>12</v>
      </c>
      <c r="C13" s="4">
        <v>231.82</v>
      </c>
      <c r="D13" s="4">
        <v>0</v>
      </c>
      <c r="E13" s="4">
        <f t="shared" si="0"/>
        <v>0</v>
      </c>
    </row>
    <row r="14" spans="1:11" ht="22.5">
      <c r="A14" s="5" t="s">
        <v>15</v>
      </c>
      <c r="B14" s="3" t="s">
        <v>14</v>
      </c>
      <c r="C14" s="4">
        <v>18342.849999999999</v>
      </c>
      <c r="D14" s="4">
        <v>11861.62</v>
      </c>
      <c r="E14" s="4">
        <f t="shared" si="0"/>
        <v>64.666177829508513</v>
      </c>
    </row>
    <row r="15" spans="1:11">
      <c r="A15" s="15" t="s">
        <v>84</v>
      </c>
      <c r="B15" s="16" t="s">
        <v>85</v>
      </c>
      <c r="C15" s="17">
        <f>C16+C17</f>
        <v>1236.4000000000001</v>
      </c>
      <c r="D15" s="17">
        <f>D16+D17</f>
        <v>920.9</v>
      </c>
      <c r="E15" s="4">
        <f t="shared" si="0"/>
        <v>74.482368165642185</v>
      </c>
    </row>
    <row r="16" spans="1:11" ht="22.5">
      <c r="A16" s="5" t="s">
        <v>17</v>
      </c>
      <c r="B16" s="3" t="s">
        <v>16</v>
      </c>
      <c r="C16" s="4">
        <v>986.4</v>
      </c>
      <c r="D16" s="4">
        <v>670.9</v>
      </c>
      <c r="E16" s="4">
        <f t="shared" si="0"/>
        <v>68.015004055150044</v>
      </c>
    </row>
    <row r="17" spans="1:5" ht="22.5">
      <c r="A17" s="5" t="s">
        <v>19</v>
      </c>
      <c r="B17" s="3" t="s">
        <v>18</v>
      </c>
      <c r="C17" s="4">
        <v>250</v>
      </c>
      <c r="D17" s="4">
        <v>250</v>
      </c>
      <c r="E17" s="4">
        <f t="shared" si="0"/>
        <v>100</v>
      </c>
    </row>
    <row r="18" spans="1:5" ht="22.5">
      <c r="A18" s="15" t="s">
        <v>86</v>
      </c>
      <c r="B18" s="16" t="s">
        <v>87</v>
      </c>
      <c r="C18" s="17">
        <f>C19+C20+C21</f>
        <v>1880.4</v>
      </c>
      <c r="D18" s="17">
        <f>D19+D20+D21</f>
        <v>1328.82</v>
      </c>
      <c r="E18" s="17">
        <f t="shared" si="0"/>
        <v>70.666879387364389</v>
      </c>
    </row>
    <row r="19" spans="1:5" ht="45">
      <c r="A19" s="5" t="s">
        <v>21</v>
      </c>
      <c r="B19" s="3" t="s">
        <v>20</v>
      </c>
      <c r="C19" s="4">
        <v>818</v>
      </c>
      <c r="D19" s="4">
        <v>503.33</v>
      </c>
      <c r="E19" s="4">
        <f t="shared" si="0"/>
        <v>61.531784841075797</v>
      </c>
    </row>
    <row r="20" spans="1:5">
      <c r="A20" s="5" t="s">
        <v>23</v>
      </c>
      <c r="B20" s="3" t="s">
        <v>22</v>
      </c>
      <c r="C20" s="4">
        <v>962.4</v>
      </c>
      <c r="D20" s="4">
        <v>825.49</v>
      </c>
      <c r="E20" s="4">
        <f t="shared" si="0"/>
        <v>85.774106400665005</v>
      </c>
    </row>
    <row r="21" spans="1:5" ht="33.75">
      <c r="A21" s="5" t="s">
        <v>25</v>
      </c>
      <c r="B21" s="3" t="s">
        <v>24</v>
      </c>
      <c r="C21" s="4">
        <v>100</v>
      </c>
      <c r="D21" s="4">
        <v>0</v>
      </c>
      <c r="E21" s="4">
        <f t="shared" si="0"/>
        <v>0</v>
      </c>
    </row>
    <row r="22" spans="1:5">
      <c r="A22" s="15" t="s">
        <v>88</v>
      </c>
      <c r="B22" s="16" t="s">
        <v>89</v>
      </c>
      <c r="C22" s="17">
        <f>C23+C24+C25+C26</f>
        <v>166649.21</v>
      </c>
      <c r="D22" s="17">
        <f>D23+D24+D25+D26</f>
        <v>136037.69999999998</v>
      </c>
      <c r="E22" s="17">
        <f t="shared" si="0"/>
        <v>81.631170048750903</v>
      </c>
    </row>
    <row r="23" spans="1:5">
      <c r="A23" s="5" t="s">
        <v>27</v>
      </c>
      <c r="B23" s="3" t="s">
        <v>26</v>
      </c>
      <c r="C23" s="4">
        <v>108414.22</v>
      </c>
      <c r="D23" s="4">
        <v>86169.79</v>
      </c>
      <c r="E23" s="4">
        <f t="shared" si="0"/>
        <v>79.481999686019051</v>
      </c>
    </row>
    <row r="24" spans="1:5">
      <c r="A24" s="5" t="s">
        <v>29</v>
      </c>
      <c r="B24" s="3" t="s">
        <v>28</v>
      </c>
      <c r="C24" s="4">
        <v>4000</v>
      </c>
      <c r="D24" s="4">
        <v>2213.29</v>
      </c>
      <c r="E24" s="4">
        <f t="shared" si="0"/>
        <v>55.332250000000002</v>
      </c>
    </row>
    <row r="25" spans="1:5" ht="22.5">
      <c r="A25" s="5" t="s">
        <v>31</v>
      </c>
      <c r="B25" s="3" t="s">
        <v>30</v>
      </c>
      <c r="C25" s="4">
        <v>49684.99</v>
      </c>
      <c r="D25" s="4">
        <v>47459.62</v>
      </c>
      <c r="E25" s="4">
        <f t="shared" si="0"/>
        <v>95.521041666708598</v>
      </c>
    </row>
    <row r="26" spans="1:5" ht="22.5">
      <c r="A26" s="5" t="s">
        <v>33</v>
      </c>
      <c r="B26" s="3" t="s">
        <v>32</v>
      </c>
      <c r="C26" s="4">
        <v>4550</v>
      </c>
      <c r="D26" s="4">
        <v>195</v>
      </c>
      <c r="E26" s="4">
        <f t="shared" si="0"/>
        <v>4.2857142857142856</v>
      </c>
    </row>
    <row r="27" spans="1:5">
      <c r="A27" s="15" t="s">
        <v>90</v>
      </c>
      <c r="B27" s="16" t="s">
        <v>91</v>
      </c>
      <c r="C27" s="17">
        <f>C28+C29+C30</f>
        <v>256434.65000000002</v>
      </c>
      <c r="D27" s="17">
        <f>D28+D29+D30</f>
        <v>55108.460000000006</v>
      </c>
      <c r="E27" s="17">
        <f t="shared" si="0"/>
        <v>21.49025492459775</v>
      </c>
    </row>
    <row r="28" spans="1:5">
      <c r="A28" s="5" t="s">
        <v>35</v>
      </c>
      <c r="B28" s="3" t="s">
        <v>34</v>
      </c>
      <c r="C28" s="4">
        <v>2904</v>
      </c>
      <c r="D28" s="4">
        <v>30.61</v>
      </c>
      <c r="E28" s="4">
        <f t="shared" si="0"/>
        <v>1.0540633608815426</v>
      </c>
    </row>
    <row r="29" spans="1:5">
      <c r="A29" s="5" t="s">
        <v>37</v>
      </c>
      <c r="B29" s="3" t="s">
        <v>36</v>
      </c>
      <c r="C29" s="4">
        <v>228745.32</v>
      </c>
      <c r="D29" s="4">
        <v>35077.050000000003</v>
      </c>
      <c r="E29" s="4">
        <f t="shared" si="0"/>
        <v>15.334543237868212</v>
      </c>
    </row>
    <row r="30" spans="1:5">
      <c r="A30" s="5" t="s">
        <v>39</v>
      </c>
      <c r="B30" s="3" t="s">
        <v>38</v>
      </c>
      <c r="C30" s="4">
        <v>24785.33</v>
      </c>
      <c r="D30" s="4">
        <v>20000.8</v>
      </c>
      <c r="E30" s="4">
        <f t="shared" si="0"/>
        <v>80.696121455715939</v>
      </c>
    </row>
    <row r="31" spans="1:5">
      <c r="A31" s="15" t="s">
        <v>92</v>
      </c>
      <c r="B31" s="16" t="s">
        <v>93</v>
      </c>
      <c r="C31" s="17">
        <f>C32</f>
        <v>1619.9</v>
      </c>
      <c r="D31" s="17">
        <f>D32</f>
        <v>154.46</v>
      </c>
      <c r="E31" s="17">
        <f t="shared" si="0"/>
        <v>9.5351564911414286</v>
      </c>
    </row>
    <row r="32" spans="1:5" ht="22.5">
      <c r="A32" s="5" t="s">
        <v>41</v>
      </c>
      <c r="B32" s="3" t="s">
        <v>40</v>
      </c>
      <c r="C32" s="4">
        <v>1619.9</v>
      </c>
      <c r="D32" s="4">
        <v>154.46</v>
      </c>
      <c r="E32" s="4">
        <f t="shared" si="0"/>
        <v>9.5351564911414286</v>
      </c>
    </row>
    <row r="33" spans="1:5">
      <c r="A33" s="15" t="s">
        <v>94</v>
      </c>
      <c r="B33" s="16" t="s">
        <v>95</v>
      </c>
      <c r="C33" s="17">
        <f>C34+C35+C36+C37+C38+C39</f>
        <v>725963.59</v>
      </c>
      <c r="D33" s="17">
        <f>D34+D35+D36+D37+D38+D39</f>
        <v>515506.87</v>
      </c>
      <c r="E33" s="17">
        <f t="shared" si="0"/>
        <v>71.010017182817677</v>
      </c>
    </row>
    <row r="34" spans="1:5">
      <c r="A34" s="5" t="s">
        <v>43</v>
      </c>
      <c r="B34" s="3" t="s">
        <v>42</v>
      </c>
      <c r="C34" s="4">
        <v>197390.65</v>
      </c>
      <c r="D34" s="4">
        <v>143499.96</v>
      </c>
      <c r="E34" s="4">
        <f t="shared" si="0"/>
        <v>72.698458614934395</v>
      </c>
    </row>
    <row r="35" spans="1:5">
      <c r="A35" s="5" t="s">
        <v>45</v>
      </c>
      <c r="B35" s="3" t="s">
        <v>44</v>
      </c>
      <c r="C35" s="4">
        <v>465040.93</v>
      </c>
      <c r="D35" s="4">
        <v>325093.53999999998</v>
      </c>
      <c r="E35" s="4">
        <f t="shared" si="0"/>
        <v>69.90643597758158</v>
      </c>
    </row>
    <row r="36" spans="1:5">
      <c r="A36" s="5" t="s">
        <v>47</v>
      </c>
      <c r="B36" s="3" t="s">
        <v>46</v>
      </c>
      <c r="C36" s="4">
        <v>48893.04</v>
      </c>
      <c r="D36" s="4">
        <v>39337.39</v>
      </c>
      <c r="E36" s="4">
        <f t="shared" si="0"/>
        <v>80.456011735003585</v>
      </c>
    </row>
    <row r="37" spans="1:5" ht="33.75">
      <c r="A37" s="5" t="s">
        <v>49</v>
      </c>
      <c r="B37" s="3" t="s">
        <v>48</v>
      </c>
      <c r="C37" s="4">
        <v>200</v>
      </c>
      <c r="D37" s="4">
        <v>36.700000000000003</v>
      </c>
      <c r="E37" s="4">
        <f t="shared" si="0"/>
        <v>18.350000000000001</v>
      </c>
    </row>
    <row r="38" spans="1:5">
      <c r="A38" s="5" t="s">
        <v>51</v>
      </c>
      <c r="B38" s="3" t="s">
        <v>50</v>
      </c>
      <c r="C38" s="4">
        <v>2896.62</v>
      </c>
      <c r="D38" s="4">
        <v>94.8</v>
      </c>
      <c r="E38" s="4">
        <f t="shared" ref="E38:E69" si="1">D38*100/C38</f>
        <v>3.2727799987571724</v>
      </c>
    </row>
    <row r="39" spans="1:5" ht="22.5">
      <c r="A39" s="5" t="s">
        <v>53</v>
      </c>
      <c r="B39" s="3" t="s">
        <v>52</v>
      </c>
      <c r="C39" s="4">
        <v>11542.35</v>
      </c>
      <c r="D39" s="4">
        <v>7444.48</v>
      </c>
      <c r="E39" s="4">
        <f t="shared" si="1"/>
        <v>64.49709114695014</v>
      </c>
    </row>
    <row r="40" spans="1:5">
      <c r="A40" s="15" t="s">
        <v>96</v>
      </c>
      <c r="B40" s="16" t="s">
        <v>97</v>
      </c>
      <c r="C40" s="17">
        <f>C41+C42</f>
        <v>145792.88999999998</v>
      </c>
      <c r="D40" s="17">
        <f>D41+D42</f>
        <v>101724.98999999999</v>
      </c>
      <c r="E40" s="17">
        <f t="shared" si="1"/>
        <v>69.773628878609927</v>
      </c>
    </row>
    <row r="41" spans="1:5">
      <c r="A41" s="5" t="s">
        <v>55</v>
      </c>
      <c r="B41" s="3" t="s">
        <v>54</v>
      </c>
      <c r="C41" s="4">
        <v>137803.60999999999</v>
      </c>
      <c r="D41" s="4">
        <v>96923.59</v>
      </c>
      <c r="E41" s="4">
        <f t="shared" si="1"/>
        <v>70.334579768991546</v>
      </c>
    </row>
    <row r="42" spans="1:5" ht="22.5">
      <c r="A42" s="5" t="s">
        <v>57</v>
      </c>
      <c r="B42" s="3" t="s">
        <v>56</v>
      </c>
      <c r="C42" s="4">
        <v>7989.28</v>
      </c>
      <c r="D42" s="4">
        <v>4801.3999999999996</v>
      </c>
      <c r="E42" s="4">
        <f t="shared" si="1"/>
        <v>60.098031362025111</v>
      </c>
    </row>
    <row r="43" spans="1:5">
      <c r="A43" s="15" t="s">
        <v>98</v>
      </c>
      <c r="B43" s="16" t="s">
        <v>99</v>
      </c>
      <c r="C43" s="17">
        <f>C44</f>
        <v>1050</v>
      </c>
      <c r="D43" s="17">
        <f>D44</f>
        <v>432.76</v>
      </c>
      <c r="E43" s="17">
        <f t="shared" si="1"/>
        <v>41.215238095238092</v>
      </c>
    </row>
    <row r="44" spans="1:5" ht="22.5">
      <c r="A44" s="5" t="s">
        <v>59</v>
      </c>
      <c r="B44" s="3" t="s">
        <v>58</v>
      </c>
      <c r="C44" s="4">
        <v>1050</v>
      </c>
      <c r="D44" s="4">
        <v>432.76</v>
      </c>
      <c r="E44" s="4">
        <f t="shared" si="1"/>
        <v>41.215238095238092</v>
      </c>
    </row>
    <row r="45" spans="1:5">
      <c r="A45" s="15" t="s">
        <v>100</v>
      </c>
      <c r="B45" s="16" t="s">
        <v>101</v>
      </c>
      <c r="C45" s="17">
        <f>C46+C47</f>
        <v>70708.7</v>
      </c>
      <c r="D45" s="17">
        <f>D46+D47</f>
        <v>52429.119999999995</v>
      </c>
      <c r="E45" s="17">
        <f t="shared" si="1"/>
        <v>74.148046845720543</v>
      </c>
    </row>
    <row r="46" spans="1:5">
      <c r="A46" s="5" t="s">
        <v>61</v>
      </c>
      <c r="B46" s="3" t="s">
        <v>60</v>
      </c>
      <c r="C46" s="4">
        <v>8036.8</v>
      </c>
      <c r="D46" s="4">
        <v>7107.35</v>
      </c>
      <c r="E46" s="4">
        <f t="shared" si="1"/>
        <v>88.435073661158668</v>
      </c>
    </row>
    <row r="47" spans="1:5">
      <c r="A47" s="5" t="s">
        <v>63</v>
      </c>
      <c r="B47" s="3" t="s">
        <v>62</v>
      </c>
      <c r="C47" s="4">
        <v>62671.9</v>
      </c>
      <c r="D47" s="4">
        <v>45321.77</v>
      </c>
      <c r="E47" s="4">
        <f t="shared" si="1"/>
        <v>72.315934254426622</v>
      </c>
    </row>
    <row r="48" spans="1:5">
      <c r="A48" s="15" t="s">
        <v>102</v>
      </c>
      <c r="B48" s="16" t="s">
        <v>103</v>
      </c>
      <c r="C48" s="17">
        <f>C49+C50+C51</f>
        <v>12252.3</v>
      </c>
      <c r="D48" s="17">
        <f>D49+D50+D51</f>
        <v>8631.89</v>
      </c>
      <c r="E48" s="17">
        <f t="shared" si="1"/>
        <v>70.451180594663867</v>
      </c>
    </row>
    <row r="49" spans="1:5">
      <c r="A49" s="5" t="s">
        <v>65</v>
      </c>
      <c r="B49" s="3" t="s">
        <v>64</v>
      </c>
      <c r="C49" s="4">
        <v>9608.4</v>
      </c>
      <c r="D49" s="4">
        <v>6415.79</v>
      </c>
      <c r="E49" s="4">
        <f t="shared" si="1"/>
        <v>66.772719703592699</v>
      </c>
    </row>
    <row r="50" spans="1:5">
      <c r="A50" s="5" t="s">
        <v>67</v>
      </c>
      <c r="B50" s="3" t="s">
        <v>66</v>
      </c>
      <c r="C50" s="4">
        <v>1380</v>
      </c>
      <c r="D50" s="4">
        <v>1250</v>
      </c>
      <c r="E50" s="4">
        <f t="shared" si="1"/>
        <v>90.579710144927532</v>
      </c>
    </row>
    <row r="51" spans="1:5">
      <c r="A51" s="5" t="s">
        <v>69</v>
      </c>
      <c r="B51" s="3" t="s">
        <v>68</v>
      </c>
      <c r="C51" s="4">
        <v>1263.9000000000001</v>
      </c>
      <c r="D51" s="4">
        <v>966.1</v>
      </c>
      <c r="E51" s="4">
        <f t="shared" si="1"/>
        <v>76.438009336181651</v>
      </c>
    </row>
    <row r="52" spans="1:5" ht="33.75">
      <c r="A52" s="15" t="s">
        <v>71</v>
      </c>
      <c r="B52" s="16" t="s">
        <v>104</v>
      </c>
      <c r="C52" s="17">
        <f>C53</f>
        <v>1126.56</v>
      </c>
      <c r="D52" s="17">
        <f>D53</f>
        <v>812.86</v>
      </c>
      <c r="E52" s="17">
        <f t="shared" si="1"/>
        <v>72.154168441982677</v>
      </c>
    </row>
    <row r="53" spans="1:5" ht="22.5">
      <c r="A53" s="5" t="s">
        <v>71</v>
      </c>
      <c r="B53" s="3" t="s">
        <v>70</v>
      </c>
      <c r="C53" s="4">
        <v>1126.56</v>
      </c>
      <c r="D53" s="4">
        <v>812.86</v>
      </c>
      <c r="E53" s="4">
        <f t="shared" si="1"/>
        <v>72.154168441982677</v>
      </c>
    </row>
    <row r="54" spans="1:5" ht="45">
      <c r="A54" s="15" t="s">
        <v>105</v>
      </c>
      <c r="B54" s="16" t="s">
        <v>106</v>
      </c>
      <c r="C54" s="17">
        <f>C55+C56</f>
        <v>54012.939999999995</v>
      </c>
      <c r="D54" s="17">
        <f>D55+D56</f>
        <v>43036.990000000005</v>
      </c>
      <c r="E54" s="17">
        <f t="shared" si="1"/>
        <v>79.679036171702577</v>
      </c>
    </row>
    <row r="55" spans="1:5" ht="45">
      <c r="A55" s="5" t="s">
        <v>73</v>
      </c>
      <c r="B55" s="3" t="s">
        <v>72</v>
      </c>
      <c r="C55" s="4">
        <v>44589.2</v>
      </c>
      <c r="D55" s="4">
        <v>36421.9</v>
      </c>
      <c r="E55" s="4">
        <f t="shared" si="1"/>
        <v>81.683232711060086</v>
      </c>
    </row>
    <row r="56" spans="1:5" ht="22.5">
      <c r="A56" s="5" t="s">
        <v>75</v>
      </c>
      <c r="B56" s="3" t="s">
        <v>74</v>
      </c>
      <c r="C56" s="4">
        <v>9423.74</v>
      </c>
      <c r="D56" s="4">
        <v>6615.09</v>
      </c>
      <c r="E56" s="4">
        <f t="shared" si="1"/>
        <v>70.196015594657752</v>
      </c>
    </row>
  </sheetData>
  <mergeCells count="2">
    <mergeCell ref="B2:F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ponomarev</cp:lastModifiedBy>
  <dcterms:created xsi:type="dcterms:W3CDTF">2020-11-30T07:36:04Z</dcterms:created>
  <dcterms:modified xsi:type="dcterms:W3CDTF">2020-12-10T03:56:29Z</dcterms:modified>
</cp:coreProperties>
</file>